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oster" sheetId="1" state="visible" r:id="rId1"/>
    <sheet name="How to use" sheetId="2" state="visible" r:id="rId2"/>
  </sheets>
  <definedNames>
    <definedName name="_xlnm.Print_Titles" localSheetId="0">'Roster'!$6:$7</definedName>
  </definedNames>
  <calcPr calcId="124519" fullCalcOnLoad="1"/>
</workbook>
</file>

<file path=xl/styles.xml><?xml version="1.0" encoding="utf-8"?>
<styleSheet xmlns="http://schemas.openxmlformats.org/spreadsheetml/2006/main">
  <numFmts count="5">
    <numFmt numFmtId="164" formatCode="yyyy-mm-dd"/>
    <numFmt numFmtId="165" formatCode="ddd d mmm yyyy"/>
    <numFmt numFmtId="166" formatCode="hh:mm"/>
    <numFmt numFmtId="167" formatCode="$#,##0.00"/>
    <numFmt numFmtId="168" formatCode="0.0"/>
  </numFmts>
  <fonts count="10">
    <font>
      <name val="Calibri"/>
      <family val="2"/>
      <color theme="1"/>
      <sz val="11"/>
      <scheme val="minor"/>
    </font>
    <font>
      <name val="Arial"/>
      <b val="1"/>
      <color rgb="000E1A30"/>
      <sz val="16"/>
    </font>
    <font>
      <name val="Arial"/>
      <b val="1"/>
      <color rgb="000E1A30"/>
      <sz val="10"/>
    </font>
    <font>
      <name val="Arial"/>
      <color rgb="000000FF"/>
      <sz val="10"/>
    </font>
    <font>
      <name val="Arial"/>
      <i val="1"/>
      <color rgb="005C6E8C"/>
      <sz val="10"/>
    </font>
    <font>
      <name val="Arial"/>
      <b val="1"/>
      <color rgb="00FFFFFF"/>
      <sz val="10"/>
    </font>
    <font>
      <name val="Arial"/>
      <b val="1"/>
      <color rgb="000E1A30"/>
      <sz val="9"/>
    </font>
    <font>
      <name val="Arial"/>
      <color rgb="000E1A30"/>
      <sz val="10"/>
    </font>
    <font>
      <name val="Arial"/>
      <i val="1"/>
      <color rgb="005C6E8C"/>
      <sz val="9"/>
    </font>
    <font>
      <name val="Arial"/>
      <b val="1"/>
      <color rgb="000E1A30"/>
      <sz val="12"/>
    </font>
  </fonts>
  <fills count="6">
    <fill>
      <patternFill/>
    </fill>
    <fill>
      <patternFill patternType="gray125"/>
    </fill>
    <fill>
      <patternFill patternType="solid">
        <fgColor rgb="00FFF2CC"/>
      </patternFill>
    </fill>
    <fill>
      <patternFill patternType="solid">
        <fgColor rgb="000E1A30"/>
      </patternFill>
    </fill>
    <fill>
      <patternFill patternType="solid">
        <fgColor rgb="00E2E9F4"/>
      </patternFill>
    </fill>
    <fill>
      <patternFill patternType="solid">
        <fgColor rgb="00F0F4FA"/>
      </patternFill>
    </fill>
  </fills>
  <borders count="2">
    <border>
      <left/>
      <right/>
      <top/>
      <bottom/>
      <diagonal/>
    </border>
    <border>
      <left style="thin">
        <color rgb="00B3C1D5"/>
      </left>
      <right style="thin">
        <color rgb="00B3C1D5"/>
      </right>
      <top style="thin">
        <color rgb="00B3C1D5"/>
      </top>
      <bottom style="thin">
        <color rgb="00B3C1D5"/>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4" fillId="0" borderId="0" pivotButton="0" quotePrefix="0" xfId="0"/>
    <xf numFmtId="165" fontId="3" fillId="2" borderId="1" pivotButton="0" quotePrefix="0" xfId="0"/>
    <xf numFmtId="0" fontId="5"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2" fillId="5" borderId="1" pivotButton="0" quotePrefix="0" xfId="0"/>
    <xf numFmtId="166" fontId="3" fillId="2" borderId="1" applyAlignment="1" pivotButton="0" quotePrefix="0" xfId="0">
      <alignment horizontal="center"/>
    </xf>
    <xf numFmtId="168" fontId="3" fillId="2" borderId="1" pivotButton="0" quotePrefix="0" xfId="0"/>
    <xf numFmtId="2" fontId="7" fillId="0" borderId="1" pivotButton="0" quotePrefix="0" xfId="0"/>
    <xf numFmtId="167" fontId="3" fillId="2" borderId="1" pivotButton="0" quotePrefix="0" xfId="0"/>
    <xf numFmtId="167" fontId="7" fillId="0" borderId="1" pivotButton="0" quotePrefix="0" xfId="0"/>
    <xf numFmtId="0" fontId="2" fillId="4" borderId="1" pivotButton="0" quotePrefix="0" xfId="0"/>
    <xf numFmtId="2" fontId="2" fillId="4" borderId="1" pivotButton="0" quotePrefix="0" xfId="0"/>
    <xf numFmtId="167" fontId="2" fillId="4" borderId="1" pivotButton="0" quotePrefix="0" xfId="0"/>
    <xf numFmtId="0" fontId="8" fillId="0" borderId="0" pivotButton="0" quotePrefix="0" xfId="0"/>
    <xf numFmtId="0" fontId="9" fillId="0" borderId="0" pivotButton="0" quotePrefix="0" xfId="0"/>
    <xf numFmtId="0" fontId="5" fillId="3" borderId="1" applyAlignment="1" pivotButton="0" quotePrefix="0" xfId="0">
      <alignment horizontal="center"/>
    </xf>
    <xf numFmtId="0" fontId="7" fillId="0" borderId="1" applyAlignment="1" pivotButton="0" quotePrefix="0" xfId="0">
      <alignment horizontal="center"/>
    </xf>
    <xf numFmtId="168" fontId="2" fillId="4" borderId="1" applyAlignment="1" pivotButton="0" quotePrefix="0" xfId="0">
      <alignment horizontal="center"/>
    </xf>
    <xf numFmtId="0" fontId="1" fillId="0" borderId="0" applyAlignment="1" pivotButton="0" quotePrefix="0" xfId="0">
      <alignment vertical="top" wrapText="1"/>
    </xf>
    <xf numFmtId="0" fontId="7"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Kaslu Work</author>
  </authors>
  <commentList>
    <comment ref="T8" authorId="0" shapeId="0">
      <text>
        <t>Example figure only. Enter each person's own base hourly rate from their award or agreement.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2.xml.rels><Relationships xmlns="http://schemas.openxmlformats.org/package/2006/relationships"><Relationship Type="http://schemas.openxmlformats.org/officeDocument/2006/relationships/hyperlink" Target="https://kasluwork.com.au/roster-template/?utm_source=roster-template&amp;utm_medium=xlsx" TargetMode="External" Id="rId1" /></Relationships>
</file>

<file path=xl/worksheets/sheet1.xml><?xml version="1.0" encoding="utf-8"?>
<worksheet xmlns="http://schemas.openxmlformats.org/spreadsheetml/2006/main">
  <sheetPr>
    <outlinePr summaryBelow="1" summaryRight="1"/>
    <pageSetUpPr fitToPage="1"/>
  </sheetPr>
  <dimension ref="A1:U43"/>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12" customWidth="1" min="1" max="1"/>
    <col width="16" customWidth="1" min="2" max="2"/>
    <col width="14" customWidth="1" min="3" max="3"/>
    <col width="7.5" customWidth="1" min="4" max="4"/>
    <col width="7.5" customWidth="1" min="5" max="5"/>
    <col width="7.5" customWidth="1" min="6" max="6"/>
    <col width="7.5" customWidth="1" min="7" max="7"/>
    <col width="7.5" customWidth="1" min="8" max="8"/>
    <col width="7.5" customWidth="1" min="9" max="9"/>
    <col width="7.5" customWidth="1" min="10" max="10"/>
    <col width="7.5" customWidth="1" min="11" max="11"/>
    <col width="7.5" customWidth="1" min="12" max="12"/>
    <col width="7.5" customWidth="1" min="13" max="13"/>
    <col width="7.5" customWidth="1" min="14" max="14"/>
    <col width="7.5" customWidth="1" min="15" max="15"/>
    <col width="7.5" customWidth="1" min="16" max="16"/>
    <col width="7.5" customWidth="1" min="17" max="17"/>
    <col width="11" customWidth="1" min="18" max="18"/>
    <col width="10" customWidth="1" min="19" max="19"/>
    <col width="11" customWidth="1" min="20" max="20"/>
    <col width="12" customWidth="1" min="21" max="21"/>
  </cols>
  <sheetData>
    <row r="1">
      <c r="A1" s="1" t="inlineStr">
        <is>
          <t>Weekly roster</t>
        </is>
      </c>
    </row>
    <row r="2">
      <c r="A2" s="2" t="inlineStr">
        <is>
          <t>Venue</t>
        </is>
      </c>
      <c r="B2" s="3" t="inlineStr">
        <is>
          <t>The Oxford</t>
        </is>
      </c>
      <c r="E2" s="4" t="inlineStr">
        <is>
          <t>Yellow cells are yours to fill in. Times are 24-hour (17:00). A finish after midnight, like 01:00, counts correctly.</t>
        </is>
      </c>
    </row>
    <row r="3">
      <c r="A3" s="2" t="inlineStr">
        <is>
          <t>Week starting (Monday)</t>
        </is>
      </c>
      <c r="B3" s="5" t="n">
        <v>46300</v>
      </c>
      <c r="E3" s="4" t="inlineStr">
        <is>
          <t>Row 8 is an example: overwrite it. Free template from Kaslu Work, kasluwork.com.au</t>
        </is>
      </c>
    </row>
    <row r="6" ht="30" customHeight="1">
      <c r="A6" s="6" t="inlineStr">
        <is>
          <t>Section</t>
        </is>
      </c>
      <c r="B6" s="6" t="inlineStr">
        <is>
          <t>Name</t>
        </is>
      </c>
      <c r="C6" s="6" t="inlineStr">
        <is>
          <t>Role</t>
        </is>
      </c>
      <c r="D6" s="6">
        <f>"Mon "&amp;TEXT($B$3+0,"d mmm")</f>
        <v/>
      </c>
      <c r="E6" s="6" t="n"/>
      <c r="F6" s="6">
        <f>"Tue "&amp;TEXT($B$3+1,"d mmm")</f>
        <v/>
      </c>
      <c r="G6" s="6" t="n"/>
      <c r="H6" s="6">
        <f>"Wed "&amp;TEXT($B$3+2,"d mmm")</f>
        <v/>
      </c>
      <c r="I6" s="6" t="n"/>
      <c r="J6" s="6">
        <f>"Thu "&amp;TEXT($B$3+3,"d mmm")</f>
        <v/>
      </c>
      <c r="K6" s="6" t="n"/>
      <c r="L6" s="6">
        <f>"Fri "&amp;TEXT($B$3+4,"d mmm")</f>
        <v/>
      </c>
      <c r="M6" s="6" t="n"/>
      <c r="N6" s="6">
        <f>"Sat "&amp;TEXT($B$3+5,"d mmm")</f>
        <v/>
      </c>
      <c r="O6" s="6" t="n"/>
      <c r="P6" s="6">
        <f>"Sun "&amp;TEXT($B$3+6,"d mmm")</f>
        <v/>
      </c>
      <c r="Q6" s="6" t="n"/>
      <c r="R6" s="6" t="inlineStr">
        <is>
          <t>Unpaid breaks (hrs, week)</t>
        </is>
      </c>
      <c r="S6" s="6" t="inlineStr">
        <is>
          <t>Rostered hours</t>
        </is>
      </c>
      <c r="T6" s="6" t="inlineStr">
        <is>
          <t>Base rate ($/hr, optional)</t>
        </is>
      </c>
      <c r="U6" s="6" t="inlineStr">
        <is>
          <t>Est. base cost ($)</t>
        </is>
      </c>
    </row>
    <row r="7">
      <c r="A7" s="7" t="n"/>
      <c r="B7" s="7" t="n"/>
      <c r="C7" s="7" t="n"/>
      <c r="D7" s="7" t="inlineStr">
        <is>
          <t>Start</t>
        </is>
      </c>
      <c r="E7" s="7" t="inlineStr">
        <is>
          <t>Finish</t>
        </is>
      </c>
      <c r="F7" s="7" t="inlineStr">
        <is>
          <t>Start</t>
        </is>
      </c>
      <c r="G7" s="7" t="inlineStr">
        <is>
          <t>Finish</t>
        </is>
      </c>
      <c r="H7" s="7" t="inlineStr">
        <is>
          <t>Start</t>
        </is>
      </c>
      <c r="I7" s="7" t="inlineStr">
        <is>
          <t>Finish</t>
        </is>
      </c>
      <c r="J7" s="7" t="inlineStr">
        <is>
          <t>Start</t>
        </is>
      </c>
      <c r="K7" s="7" t="inlineStr">
        <is>
          <t>Finish</t>
        </is>
      </c>
      <c r="L7" s="7" t="inlineStr">
        <is>
          <t>Start</t>
        </is>
      </c>
      <c r="M7" s="7" t="inlineStr">
        <is>
          <t>Finish</t>
        </is>
      </c>
      <c r="N7" s="7" t="inlineStr">
        <is>
          <t>Start</t>
        </is>
      </c>
      <c r="O7" s="7" t="inlineStr">
        <is>
          <t>Finish</t>
        </is>
      </c>
      <c r="P7" s="7" t="inlineStr">
        <is>
          <t>Start</t>
        </is>
      </c>
      <c r="Q7" s="7" t="inlineStr">
        <is>
          <t>Finish</t>
        </is>
      </c>
      <c r="R7" s="7" t="n"/>
      <c r="S7" s="7" t="n"/>
      <c r="T7" s="7" t="n"/>
      <c r="U7" s="7" t="n"/>
    </row>
    <row r="8">
      <c r="A8" s="8" t="inlineStr">
        <is>
          <t>Bar</t>
        </is>
      </c>
      <c r="B8" s="3" t="inlineStr">
        <is>
          <t>Mia</t>
        </is>
      </c>
      <c r="C8" s="3" t="inlineStr">
        <is>
          <t>Bartender</t>
        </is>
      </c>
      <c r="D8" s="9" t="n"/>
      <c r="E8" s="9" t="n"/>
      <c r="F8" s="9" t="n"/>
      <c r="G8" s="9" t="n"/>
      <c r="H8" s="9" t="n">
        <v>0.7083333333333334</v>
      </c>
      <c r="I8" s="9" t="n">
        <v>0.9583333333333334</v>
      </c>
      <c r="J8" s="9" t="n"/>
      <c r="K8" s="9" t="n"/>
      <c r="L8" s="9" t="n">
        <v>0.7083333333333334</v>
      </c>
      <c r="M8" s="9" t="n">
        <v>0.04166666666666666</v>
      </c>
      <c r="N8" s="9" t="n">
        <v>0.75</v>
      </c>
      <c r="O8" s="9" t="n">
        <v>0.04166666666666666</v>
      </c>
      <c r="P8" s="9" t="n"/>
      <c r="Q8" s="9" t="n"/>
      <c r="R8" s="10" t="n">
        <v>1.5</v>
      </c>
      <c r="S8" s="11">
        <f>MAX(0,IF(AND(D8&lt;&gt;"",E8&lt;&gt;""),MOD(E8-D8,1)*24,0)+IF(AND(F8&lt;&gt;"",G8&lt;&gt;""),MOD(G8-F8,1)*24,0)+IF(AND(H8&lt;&gt;"",I8&lt;&gt;""),MOD(I8-H8,1)*24,0)+IF(AND(J8&lt;&gt;"",K8&lt;&gt;""),MOD(K8-J8,1)*24,0)+IF(AND(L8&lt;&gt;"",M8&lt;&gt;""),MOD(M8-L8,1)*24,0)+IF(AND(N8&lt;&gt;"",O8&lt;&gt;""),MOD(O8-N8,1)*24,0)+IF(AND(P8&lt;&gt;"",Q8&lt;&gt;""),MOD(Q8-P8,1)*24,0)-N(R8))</f>
        <v/>
      </c>
      <c r="T8" s="12" t="n">
        <v>30</v>
      </c>
      <c r="U8" s="13">
        <f>IF(T8="","",S8*T8)</f>
        <v/>
      </c>
    </row>
    <row r="9">
      <c r="A9" s="8" t="inlineStr">
        <is>
          <t>Bar</t>
        </is>
      </c>
      <c r="B9" s="3" t="n"/>
      <c r="C9" s="3" t="n"/>
      <c r="D9" s="9" t="n"/>
      <c r="E9" s="9" t="n"/>
      <c r="F9" s="9" t="n"/>
      <c r="G9" s="9" t="n"/>
      <c r="H9" s="9" t="n"/>
      <c r="I9" s="9" t="n"/>
      <c r="J9" s="9" t="n"/>
      <c r="K9" s="9" t="n"/>
      <c r="L9" s="9" t="n"/>
      <c r="M9" s="9" t="n"/>
      <c r="N9" s="9" t="n"/>
      <c r="O9" s="9" t="n"/>
      <c r="P9" s="9" t="n"/>
      <c r="Q9" s="9" t="n"/>
      <c r="R9" s="10" t="n"/>
      <c r="S9" s="11">
        <f>MAX(0,IF(AND(D9&lt;&gt;"",E9&lt;&gt;""),MOD(E9-D9,1)*24,0)+IF(AND(F9&lt;&gt;"",G9&lt;&gt;""),MOD(G9-F9,1)*24,0)+IF(AND(H9&lt;&gt;"",I9&lt;&gt;""),MOD(I9-H9,1)*24,0)+IF(AND(J9&lt;&gt;"",K9&lt;&gt;""),MOD(K9-J9,1)*24,0)+IF(AND(L9&lt;&gt;"",M9&lt;&gt;""),MOD(M9-L9,1)*24,0)+IF(AND(N9&lt;&gt;"",O9&lt;&gt;""),MOD(O9-N9,1)*24,0)+IF(AND(P9&lt;&gt;"",Q9&lt;&gt;""),MOD(Q9-P9,1)*24,0)-N(R9))</f>
        <v/>
      </c>
      <c r="T9" s="12" t="n"/>
      <c r="U9" s="13">
        <f>IF(T9="","",S9*T9)</f>
        <v/>
      </c>
    </row>
    <row r="10">
      <c r="A10" s="8" t="inlineStr">
        <is>
          <t>Bar</t>
        </is>
      </c>
      <c r="B10" s="3" t="n"/>
      <c r="C10" s="3" t="n"/>
      <c r="D10" s="9" t="n"/>
      <c r="E10" s="9" t="n"/>
      <c r="F10" s="9" t="n"/>
      <c r="G10" s="9" t="n"/>
      <c r="H10" s="9" t="n"/>
      <c r="I10" s="9" t="n"/>
      <c r="J10" s="9" t="n"/>
      <c r="K10" s="9" t="n"/>
      <c r="L10" s="9" t="n"/>
      <c r="M10" s="9" t="n"/>
      <c r="N10" s="9" t="n"/>
      <c r="O10" s="9" t="n"/>
      <c r="P10" s="9" t="n"/>
      <c r="Q10" s="9" t="n"/>
      <c r="R10" s="10" t="n"/>
      <c r="S10" s="11">
        <f>MAX(0,IF(AND(D10&lt;&gt;"",E10&lt;&gt;""),MOD(E10-D10,1)*24,0)+IF(AND(F10&lt;&gt;"",G10&lt;&gt;""),MOD(G10-F10,1)*24,0)+IF(AND(H10&lt;&gt;"",I10&lt;&gt;""),MOD(I10-H10,1)*24,0)+IF(AND(J10&lt;&gt;"",K10&lt;&gt;""),MOD(K10-J10,1)*24,0)+IF(AND(L10&lt;&gt;"",M10&lt;&gt;""),MOD(M10-L10,1)*24,0)+IF(AND(N10&lt;&gt;"",O10&lt;&gt;""),MOD(O10-N10,1)*24,0)+IF(AND(P10&lt;&gt;"",Q10&lt;&gt;""),MOD(Q10-P10,1)*24,0)-N(R10))</f>
        <v/>
      </c>
      <c r="T10" s="12" t="n"/>
      <c r="U10" s="13">
        <f>IF(T10="","",S10*T10)</f>
        <v/>
      </c>
    </row>
    <row r="11">
      <c r="A11" s="8" t="inlineStr">
        <is>
          <t>Bar</t>
        </is>
      </c>
      <c r="B11" s="3" t="n"/>
      <c r="C11" s="3" t="n"/>
      <c r="D11" s="9" t="n"/>
      <c r="E11" s="9" t="n"/>
      <c r="F11" s="9" t="n"/>
      <c r="G11" s="9" t="n"/>
      <c r="H11" s="9" t="n"/>
      <c r="I11" s="9" t="n"/>
      <c r="J11" s="9" t="n"/>
      <c r="K11" s="9" t="n"/>
      <c r="L11" s="9" t="n"/>
      <c r="M11" s="9" t="n"/>
      <c r="N11" s="9" t="n"/>
      <c r="O11" s="9" t="n"/>
      <c r="P11" s="9" t="n"/>
      <c r="Q11" s="9" t="n"/>
      <c r="R11" s="10" t="n"/>
      <c r="S11" s="11">
        <f>MAX(0,IF(AND(D11&lt;&gt;"",E11&lt;&gt;""),MOD(E11-D11,1)*24,0)+IF(AND(F11&lt;&gt;"",G11&lt;&gt;""),MOD(G11-F11,1)*24,0)+IF(AND(H11&lt;&gt;"",I11&lt;&gt;""),MOD(I11-H11,1)*24,0)+IF(AND(J11&lt;&gt;"",K11&lt;&gt;""),MOD(K11-J11,1)*24,0)+IF(AND(L11&lt;&gt;"",M11&lt;&gt;""),MOD(M11-L11,1)*24,0)+IF(AND(N11&lt;&gt;"",O11&lt;&gt;""),MOD(O11-N11,1)*24,0)+IF(AND(P11&lt;&gt;"",Q11&lt;&gt;""),MOD(Q11-P11,1)*24,0)-N(R11))</f>
        <v/>
      </c>
      <c r="T11" s="12" t="n"/>
      <c r="U11" s="13">
        <f>IF(T11="","",S11*T11)</f>
        <v/>
      </c>
    </row>
    <row r="12">
      <c r="A12" s="8" t="inlineStr">
        <is>
          <t>Bar</t>
        </is>
      </c>
      <c r="B12" s="3" t="n"/>
      <c r="C12" s="3" t="n"/>
      <c r="D12" s="9" t="n"/>
      <c r="E12" s="9" t="n"/>
      <c r="F12" s="9" t="n"/>
      <c r="G12" s="9" t="n"/>
      <c r="H12" s="9" t="n"/>
      <c r="I12" s="9" t="n"/>
      <c r="J12" s="9" t="n"/>
      <c r="K12" s="9" t="n"/>
      <c r="L12" s="9" t="n"/>
      <c r="M12" s="9" t="n"/>
      <c r="N12" s="9" t="n"/>
      <c r="O12" s="9" t="n"/>
      <c r="P12" s="9" t="n"/>
      <c r="Q12" s="9" t="n"/>
      <c r="R12" s="10" t="n"/>
      <c r="S12" s="11">
        <f>MAX(0,IF(AND(D12&lt;&gt;"",E12&lt;&gt;""),MOD(E12-D12,1)*24,0)+IF(AND(F12&lt;&gt;"",G12&lt;&gt;""),MOD(G12-F12,1)*24,0)+IF(AND(H12&lt;&gt;"",I12&lt;&gt;""),MOD(I12-H12,1)*24,0)+IF(AND(J12&lt;&gt;"",K12&lt;&gt;""),MOD(K12-J12,1)*24,0)+IF(AND(L12&lt;&gt;"",M12&lt;&gt;""),MOD(M12-L12,1)*24,0)+IF(AND(N12&lt;&gt;"",O12&lt;&gt;""),MOD(O12-N12,1)*24,0)+IF(AND(P12&lt;&gt;"",Q12&lt;&gt;""),MOD(Q12-P12,1)*24,0)-N(R12))</f>
        <v/>
      </c>
      <c r="T12" s="12" t="n"/>
      <c r="U12" s="13">
        <f>IF(T12="","",S12*T12)</f>
        <v/>
      </c>
    </row>
    <row r="13">
      <c r="A13" s="8" t="inlineStr">
        <is>
          <t>Bar</t>
        </is>
      </c>
      <c r="B13" s="3" t="n"/>
      <c r="C13" s="3" t="n"/>
      <c r="D13" s="9" t="n"/>
      <c r="E13" s="9" t="n"/>
      <c r="F13" s="9" t="n"/>
      <c r="G13" s="9" t="n"/>
      <c r="H13" s="9" t="n"/>
      <c r="I13" s="9" t="n"/>
      <c r="J13" s="9" t="n"/>
      <c r="K13" s="9" t="n"/>
      <c r="L13" s="9" t="n"/>
      <c r="M13" s="9" t="n"/>
      <c r="N13" s="9" t="n"/>
      <c r="O13" s="9" t="n"/>
      <c r="P13" s="9" t="n"/>
      <c r="Q13" s="9" t="n"/>
      <c r="R13" s="10" t="n"/>
      <c r="S13" s="11">
        <f>MAX(0,IF(AND(D13&lt;&gt;"",E13&lt;&gt;""),MOD(E13-D13,1)*24,0)+IF(AND(F13&lt;&gt;"",G13&lt;&gt;""),MOD(G13-F13,1)*24,0)+IF(AND(H13&lt;&gt;"",I13&lt;&gt;""),MOD(I13-H13,1)*24,0)+IF(AND(J13&lt;&gt;"",K13&lt;&gt;""),MOD(K13-J13,1)*24,0)+IF(AND(L13&lt;&gt;"",M13&lt;&gt;""),MOD(M13-L13,1)*24,0)+IF(AND(N13&lt;&gt;"",O13&lt;&gt;""),MOD(O13-N13,1)*24,0)+IF(AND(P13&lt;&gt;"",Q13&lt;&gt;""),MOD(Q13-P13,1)*24,0)-N(R13))</f>
        <v/>
      </c>
      <c r="T13" s="12" t="n"/>
      <c r="U13" s="13">
        <f>IF(T13="","",S13*T13)</f>
        <v/>
      </c>
    </row>
    <row r="14">
      <c r="A14" s="8" t="inlineStr">
        <is>
          <t>Floor</t>
        </is>
      </c>
      <c r="B14" s="3" t="n"/>
      <c r="C14" s="3" t="n"/>
      <c r="D14" s="9" t="n"/>
      <c r="E14" s="9" t="n"/>
      <c r="F14" s="9" t="n"/>
      <c r="G14" s="9" t="n"/>
      <c r="H14" s="9" t="n"/>
      <c r="I14" s="9" t="n"/>
      <c r="J14" s="9" t="n"/>
      <c r="K14" s="9" t="n"/>
      <c r="L14" s="9" t="n"/>
      <c r="M14" s="9" t="n"/>
      <c r="N14" s="9" t="n"/>
      <c r="O14" s="9" t="n"/>
      <c r="P14" s="9" t="n"/>
      <c r="Q14" s="9" t="n"/>
      <c r="R14" s="10" t="n"/>
      <c r="S14" s="11">
        <f>MAX(0,IF(AND(D14&lt;&gt;"",E14&lt;&gt;""),MOD(E14-D14,1)*24,0)+IF(AND(F14&lt;&gt;"",G14&lt;&gt;""),MOD(G14-F14,1)*24,0)+IF(AND(H14&lt;&gt;"",I14&lt;&gt;""),MOD(I14-H14,1)*24,0)+IF(AND(J14&lt;&gt;"",K14&lt;&gt;""),MOD(K14-J14,1)*24,0)+IF(AND(L14&lt;&gt;"",M14&lt;&gt;""),MOD(M14-L14,1)*24,0)+IF(AND(N14&lt;&gt;"",O14&lt;&gt;""),MOD(O14-N14,1)*24,0)+IF(AND(P14&lt;&gt;"",Q14&lt;&gt;""),MOD(Q14-P14,1)*24,0)-N(R14))</f>
        <v/>
      </c>
      <c r="T14" s="12" t="n"/>
      <c r="U14" s="13">
        <f>IF(T14="","",S14*T14)</f>
        <v/>
      </c>
    </row>
    <row r="15">
      <c r="A15" s="8" t="inlineStr">
        <is>
          <t>Floor</t>
        </is>
      </c>
      <c r="B15" s="3" t="n"/>
      <c r="C15" s="3" t="n"/>
      <c r="D15" s="9" t="n"/>
      <c r="E15" s="9" t="n"/>
      <c r="F15" s="9" t="n"/>
      <c r="G15" s="9" t="n"/>
      <c r="H15" s="9" t="n"/>
      <c r="I15" s="9" t="n"/>
      <c r="J15" s="9" t="n"/>
      <c r="K15" s="9" t="n"/>
      <c r="L15" s="9" t="n"/>
      <c r="M15" s="9" t="n"/>
      <c r="N15" s="9" t="n"/>
      <c r="O15" s="9" t="n"/>
      <c r="P15" s="9" t="n"/>
      <c r="Q15" s="9" t="n"/>
      <c r="R15" s="10" t="n"/>
      <c r="S15" s="11">
        <f>MAX(0,IF(AND(D15&lt;&gt;"",E15&lt;&gt;""),MOD(E15-D15,1)*24,0)+IF(AND(F15&lt;&gt;"",G15&lt;&gt;""),MOD(G15-F15,1)*24,0)+IF(AND(H15&lt;&gt;"",I15&lt;&gt;""),MOD(I15-H15,1)*24,0)+IF(AND(J15&lt;&gt;"",K15&lt;&gt;""),MOD(K15-J15,1)*24,0)+IF(AND(L15&lt;&gt;"",M15&lt;&gt;""),MOD(M15-L15,1)*24,0)+IF(AND(N15&lt;&gt;"",O15&lt;&gt;""),MOD(O15-N15,1)*24,0)+IF(AND(P15&lt;&gt;"",Q15&lt;&gt;""),MOD(Q15-P15,1)*24,0)-N(R15))</f>
        <v/>
      </c>
      <c r="T15" s="12" t="n"/>
      <c r="U15" s="13">
        <f>IF(T15="","",S15*T15)</f>
        <v/>
      </c>
    </row>
    <row r="16">
      <c r="A16" s="8" t="inlineStr">
        <is>
          <t>Floor</t>
        </is>
      </c>
      <c r="B16" s="3" t="n"/>
      <c r="C16" s="3" t="n"/>
      <c r="D16" s="9" t="n"/>
      <c r="E16" s="9" t="n"/>
      <c r="F16" s="9" t="n"/>
      <c r="G16" s="9" t="n"/>
      <c r="H16" s="9" t="n"/>
      <c r="I16" s="9" t="n"/>
      <c r="J16" s="9" t="n"/>
      <c r="K16" s="9" t="n"/>
      <c r="L16" s="9" t="n"/>
      <c r="M16" s="9" t="n"/>
      <c r="N16" s="9" t="n"/>
      <c r="O16" s="9" t="n"/>
      <c r="P16" s="9" t="n"/>
      <c r="Q16" s="9" t="n"/>
      <c r="R16" s="10" t="n"/>
      <c r="S16" s="11">
        <f>MAX(0,IF(AND(D16&lt;&gt;"",E16&lt;&gt;""),MOD(E16-D16,1)*24,0)+IF(AND(F16&lt;&gt;"",G16&lt;&gt;""),MOD(G16-F16,1)*24,0)+IF(AND(H16&lt;&gt;"",I16&lt;&gt;""),MOD(I16-H16,1)*24,0)+IF(AND(J16&lt;&gt;"",K16&lt;&gt;""),MOD(K16-J16,1)*24,0)+IF(AND(L16&lt;&gt;"",M16&lt;&gt;""),MOD(M16-L16,1)*24,0)+IF(AND(N16&lt;&gt;"",O16&lt;&gt;""),MOD(O16-N16,1)*24,0)+IF(AND(P16&lt;&gt;"",Q16&lt;&gt;""),MOD(Q16-P16,1)*24,0)-N(R16))</f>
        <v/>
      </c>
      <c r="T16" s="12" t="n"/>
      <c r="U16" s="13">
        <f>IF(T16="","",S16*T16)</f>
        <v/>
      </c>
    </row>
    <row r="17">
      <c r="A17" s="8" t="inlineStr">
        <is>
          <t>Floor</t>
        </is>
      </c>
      <c r="B17" s="3" t="n"/>
      <c r="C17" s="3" t="n"/>
      <c r="D17" s="9" t="n"/>
      <c r="E17" s="9" t="n"/>
      <c r="F17" s="9" t="n"/>
      <c r="G17" s="9" t="n"/>
      <c r="H17" s="9" t="n"/>
      <c r="I17" s="9" t="n"/>
      <c r="J17" s="9" t="n"/>
      <c r="K17" s="9" t="n"/>
      <c r="L17" s="9" t="n"/>
      <c r="M17" s="9" t="n"/>
      <c r="N17" s="9" t="n"/>
      <c r="O17" s="9" t="n"/>
      <c r="P17" s="9" t="n"/>
      <c r="Q17" s="9" t="n"/>
      <c r="R17" s="10" t="n"/>
      <c r="S17" s="11">
        <f>MAX(0,IF(AND(D17&lt;&gt;"",E17&lt;&gt;""),MOD(E17-D17,1)*24,0)+IF(AND(F17&lt;&gt;"",G17&lt;&gt;""),MOD(G17-F17,1)*24,0)+IF(AND(H17&lt;&gt;"",I17&lt;&gt;""),MOD(I17-H17,1)*24,0)+IF(AND(J17&lt;&gt;"",K17&lt;&gt;""),MOD(K17-J17,1)*24,0)+IF(AND(L17&lt;&gt;"",M17&lt;&gt;""),MOD(M17-L17,1)*24,0)+IF(AND(N17&lt;&gt;"",O17&lt;&gt;""),MOD(O17-N17,1)*24,0)+IF(AND(P17&lt;&gt;"",Q17&lt;&gt;""),MOD(Q17-P17,1)*24,0)-N(R17))</f>
        <v/>
      </c>
      <c r="T17" s="12" t="n"/>
      <c r="U17" s="13">
        <f>IF(T17="","",S17*T17)</f>
        <v/>
      </c>
    </row>
    <row r="18">
      <c r="A18" s="8" t="inlineStr">
        <is>
          <t>Floor</t>
        </is>
      </c>
      <c r="B18" s="3" t="n"/>
      <c r="C18" s="3" t="n"/>
      <c r="D18" s="9" t="n"/>
      <c r="E18" s="9" t="n"/>
      <c r="F18" s="9" t="n"/>
      <c r="G18" s="9" t="n"/>
      <c r="H18" s="9" t="n"/>
      <c r="I18" s="9" t="n"/>
      <c r="J18" s="9" t="n"/>
      <c r="K18" s="9" t="n"/>
      <c r="L18" s="9" t="n"/>
      <c r="M18" s="9" t="n"/>
      <c r="N18" s="9" t="n"/>
      <c r="O18" s="9" t="n"/>
      <c r="P18" s="9" t="n"/>
      <c r="Q18" s="9" t="n"/>
      <c r="R18" s="10" t="n"/>
      <c r="S18" s="11">
        <f>MAX(0,IF(AND(D18&lt;&gt;"",E18&lt;&gt;""),MOD(E18-D18,1)*24,0)+IF(AND(F18&lt;&gt;"",G18&lt;&gt;""),MOD(G18-F18,1)*24,0)+IF(AND(H18&lt;&gt;"",I18&lt;&gt;""),MOD(I18-H18,1)*24,0)+IF(AND(J18&lt;&gt;"",K18&lt;&gt;""),MOD(K18-J18,1)*24,0)+IF(AND(L18&lt;&gt;"",M18&lt;&gt;""),MOD(M18-L18,1)*24,0)+IF(AND(N18&lt;&gt;"",O18&lt;&gt;""),MOD(O18-N18,1)*24,0)+IF(AND(P18&lt;&gt;"",Q18&lt;&gt;""),MOD(Q18-P18,1)*24,0)-N(R18))</f>
        <v/>
      </c>
      <c r="T18" s="12" t="n"/>
      <c r="U18" s="13">
        <f>IF(T18="","",S18*T18)</f>
        <v/>
      </c>
    </row>
    <row r="19">
      <c r="A19" s="8" t="inlineStr">
        <is>
          <t>Floor</t>
        </is>
      </c>
      <c r="B19" s="3" t="n"/>
      <c r="C19" s="3" t="n"/>
      <c r="D19" s="9" t="n"/>
      <c r="E19" s="9" t="n"/>
      <c r="F19" s="9" t="n"/>
      <c r="G19" s="9" t="n"/>
      <c r="H19" s="9" t="n"/>
      <c r="I19" s="9" t="n"/>
      <c r="J19" s="9" t="n"/>
      <c r="K19" s="9" t="n"/>
      <c r="L19" s="9" t="n"/>
      <c r="M19" s="9" t="n"/>
      <c r="N19" s="9" t="n"/>
      <c r="O19" s="9" t="n"/>
      <c r="P19" s="9" t="n"/>
      <c r="Q19" s="9" t="n"/>
      <c r="R19" s="10" t="n"/>
      <c r="S19" s="11">
        <f>MAX(0,IF(AND(D19&lt;&gt;"",E19&lt;&gt;""),MOD(E19-D19,1)*24,0)+IF(AND(F19&lt;&gt;"",G19&lt;&gt;""),MOD(G19-F19,1)*24,0)+IF(AND(H19&lt;&gt;"",I19&lt;&gt;""),MOD(I19-H19,1)*24,0)+IF(AND(J19&lt;&gt;"",K19&lt;&gt;""),MOD(K19-J19,1)*24,0)+IF(AND(L19&lt;&gt;"",M19&lt;&gt;""),MOD(M19-L19,1)*24,0)+IF(AND(N19&lt;&gt;"",O19&lt;&gt;""),MOD(O19-N19,1)*24,0)+IF(AND(P19&lt;&gt;"",Q19&lt;&gt;""),MOD(Q19-P19,1)*24,0)-N(R19))</f>
        <v/>
      </c>
      <c r="T19" s="12" t="n"/>
      <c r="U19" s="13">
        <f>IF(T19="","",S19*T19)</f>
        <v/>
      </c>
    </row>
    <row r="20">
      <c r="A20" s="8" t="inlineStr">
        <is>
          <t>Kitchen</t>
        </is>
      </c>
      <c r="B20" s="3" t="n"/>
      <c r="C20" s="3" t="n"/>
      <c r="D20" s="9" t="n"/>
      <c r="E20" s="9" t="n"/>
      <c r="F20" s="9" t="n"/>
      <c r="G20" s="9" t="n"/>
      <c r="H20" s="9" t="n"/>
      <c r="I20" s="9" t="n"/>
      <c r="J20" s="9" t="n"/>
      <c r="K20" s="9" t="n"/>
      <c r="L20" s="9" t="n"/>
      <c r="M20" s="9" t="n"/>
      <c r="N20" s="9" t="n"/>
      <c r="O20" s="9" t="n"/>
      <c r="P20" s="9" t="n"/>
      <c r="Q20" s="9" t="n"/>
      <c r="R20" s="10" t="n"/>
      <c r="S20" s="11">
        <f>MAX(0,IF(AND(D20&lt;&gt;"",E20&lt;&gt;""),MOD(E20-D20,1)*24,0)+IF(AND(F20&lt;&gt;"",G20&lt;&gt;""),MOD(G20-F20,1)*24,0)+IF(AND(H20&lt;&gt;"",I20&lt;&gt;""),MOD(I20-H20,1)*24,0)+IF(AND(J20&lt;&gt;"",K20&lt;&gt;""),MOD(K20-J20,1)*24,0)+IF(AND(L20&lt;&gt;"",M20&lt;&gt;""),MOD(M20-L20,1)*24,0)+IF(AND(N20&lt;&gt;"",O20&lt;&gt;""),MOD(O20-N20,1)*24,0)+IF(AND(P20&lt;&gt;"",Q20&lt;&gt;""),MOD(Q20-P20,1)*24,0)-N(R20))</f>
        <v/>
      </c>
      <c r="T20" s="12" t="n"/>
      <c r="U20" s="13">
        <f>IF(T20="","",S20*T20)</f>
        <v/>
      </c>
    </row>
    <row r="21">
      <c r="A21" s="8" t="inlineStr">
        <is>
          <t>Kitchen</t>
        </is>
      </c>
      <c r="B21" s="3" t="n"/>
      <c r="C21" s="3" t="n"/>
      <c r="D21" s="9" t="n"/>
      <c r="E21" s="9" t="n"/>
      <c r="F21" s="9" t="n"/>
      <c r="G21" s="9" t="n"/>
      <c r="H21" s="9" t="n"/>
      <c r="I21" s="9" t="n"/>
      <c r="J21" s="9" t="n"/>
      <c r="K21" s="9" t="n"/>
      <c r="L21" s="9" t="n"/>
      <c r="M21" s="9" t="n"/>
      <c r="N21" s="9" t="n"/>
      <c r="O21" s="9" t="n"/>
      <c r="P21" s="9" t="n"/>
      <c r="Q21" s="9" t="n"/>
      <c r="R21" s="10" t="n"/>
      <c r="S21" s="11">
        <f>MAX(0,IF(AND(D21&lt;&gt;"",E21&lt;&gt;""),MOD(E21-D21,1)*24,0)+IF(AND(F21&lt;&gt;"",G21&lt;&gt;""),MOD(G21-F21,1)*24,0)+IF(AND(H21&lt;&gt;"",I21&lt;&gt;""),MOD(I21-H21,1)*24,0)+IF(AND(J21&lt;&gt;"",K21&lt;&gt;""),MOD(K21-J21,1)*24,0)+IF(AND(L21&lt;&gt;"",M21&lt;&gt;""),MOD(M21-L21,1)*24,0)+IF(AND(N21&lt;&gt;"",O21&lt;&gt;""),MOD(O21-N21,1)*24,0)+IF(AND(P21&lt;&gt;"",Q21&lt;&gt;""),MOD(Q21-P21,1)*24,0)-N(R21))</f>
        <v/>
      </c>
      <c r="T21" s="12" t="n"/>
      <c r="U21" s="13">
        <f>IF(T21="","",S21*T21)</f>
        <v/>
      </c>
    </row>
    <row r="22">
      <c r="A22" s="8" t="inlineStr">
        <is>
          <t>Kitchen</t>
        </is>
      </c>
      <c r="B22" s="3" t="n"/>
      <c r="C22" s="3" t="n"/>
      <c r="D22" s="9" t="n"/>
      <c r="E22" s="9" t="n"/>
      <c r="F22" s="9" t="n"/>
      <c r="G22" s="9" t="n"/>
      <c r="H22" s="9" t="n"/>
      <c r="I22" s="9" t="n"/>
      <c r="J22" s="9" t="n"/>
      <c r="K22" s="9" t="n"/>
      <c r="L22" s="9" t="n"/>
      <c r="M22" s="9" t="n"/>
      <c r="N22" s="9" t="n"/>
      <c r="O22" s="9" t="n"/>
      <c r="P22" s="9" t="n"/>
      <c r="Q22" s="9" t="n"/>
      <c r="R22" s="10" t="n"/>
      <c r="S22" s="11">
        <f>MAX(0,IF(AND(D22&lt;&gt;"",E22&lt;&gt;""),MOD(E22-D22,1)*24,0)+IF(AND(F22&lt;&gt;"",G22&lt;&gt;""),MOD(G22-F22,1)*24,0)+IF(AND(H22&lt;&gt;"",I22&lt;&gt;""),MOD(I22-H22,1)*24,0)+IF(AND(J22&lt;&gt;"",K22&lt;&gt;""),MOD(K22-J22,1)*24,0)+IF(AND(L22&lt;&gt;"",M22&lt;&gt;""),MOD(M22-L22,1)*24,0)+IF(AND(N22&lt;&gt;"",O22&lt;&gt;""),MOD(O22-N22,1)*24,0)+IF(AND(P22&lt;&gt;"",Q22&lt;&gt;""),MOD(Q22-P22,1)*24,0)-N(R22))</f>
        <v/>
      </c>
      <c r="T22" s="12" t="n"/>
      <c r="U22" s="13">
        <f>IF(T22="","",S22*T22)</f>
        <v/>
      </c>
    </row>
    <row r="23">
      <c r="A23" s="8" t="inlineStr">
        <is>
          <t>Kitchen</t>
        </is>
      </c>
      <c r="B23" s="3" t="n"/>
      <c r="C23" s="3" t="n"/>
      <c r="D23" s="9" t="n"/>
      <c r="E23" s="9" t="n"/>
      <c r="F23" s="9" t="n"/>
      <c r="G23" s="9" t="n"/>
      <c r="H23" s="9" t="n"/>
      <c r="I23" s="9" t="n"/>
      <c r="J23" s="9" t="n"/>
      <c r="K23" s="9" t="n"/>
      <c r="L23" s="9" t="n"/>
      <c r="M23" s="9" t="n"/>
      <c r="N23" s="9" t="n"/>
      <c r="O23" s="9" t="n"/>
      <c r="P23" s="9" t="n"/>
      <c r="Q23" s="9" t="n"/>
      <c r="R23" s="10" t="n"/>
      <c r="S23" s="11">
        <f>MAX(0,IF(AND(D23&lt;&gt;"",E23&lt;&gt;""),MOD(E23-D23,1)*24,0)+IF(AND(F23&lt;&gt;"",G23&lt;&gt;""),MOD(G23-F23,1)*24,0)+IF(AND(H23&lt;&gt;"",I23&lt;&gt;""),MOD(I23-H23,1)*24,0)+IF(AND(J23&lt;&gt;"",K23&lt;&gt;""),MOD(K23-J23,1)*24,0)+IF(AND(L23&lt;&gt;"",M23&lt;&gt;""),MOD(M23-L23,1)*24,0)+IF(AND(N23&lt;&gt;"",O23&lt;&gt;""),MOD(O23-N23,1)*24,0)+IF(AND(P23&lt;&gt;"",Q23&lt;&gt;""),MOD(Q23-P23,1)*24,0)-N(R23))</f>
        <v/>
      </c>
      <c r="T23" s="12" t="n"/>
      <c r="U23" s="13">
        <f>IF(T23="","",S23*T23)</f>
        <v/>
      </c>
    </row>
    <row r="24">
      <c r="A24" s="8" t="inlineStr">
        <is>
          <t>Kitchen</t>
        </is>
      </c>
      <c r="B24" s="3" t="n"/>
      <c r="C24" s="3" t="n"/>
      <c r="D24" s="9" t="n"/>
      <c r="E24" s="9" t="n"/>
      <c r="F24" s="9" t="n"/>
      <c r="G24" s="9" t="n"/>
      <c r="H24" s="9" t="n"/>
      <c r="I24" s="9" t="n"/>
      <c r="J24" s="9" t="n"/>
      <c r="K24" s="9" t="n"/>
      <c r="L24" s="9" t="n"/>
      <c r="M24" s="9" t="n"/>
      <c r="N24" s="9" t="n"/>
      <c r="O24" s="9" t="n"/>
      <c r="P24" s="9" t="n"/>
      <c r="Q24" s="9" t="n"/>
      <c r="R24" s="10" t="n"/>
      <c r="S24" s="11">
        <f>MAX(0,IF(AND(D24&lt;&gt;"",E24&lt;&gt;""),MOD(E24-D24,1)*24,0)+IF(AND(F24&lt;&gt;"",G24&lt;&gt;""),MOD(G24-F24,1)*24,0)+IF(AND(H24&lt;&gt;"",I24&lt;&gt;""),MOD(I24-H24,1)*24,0)+IF(AND(J24&lt;&gt;"",K24&lt;&gt;""),MOD(K24-J24,1)*24,0)+IF(AND(L24&lt;&gt;"",M24&lt;&gt;""),MOD(M24-L24,1)*24,0)+IF(AND(N24&lt;&gt;"",O24&lt;&gt;""),MOD(O24-N24,1)*24,0)+IF(AND(P24&lt;&gt;"",Q24&lt;&gt;""),MOD(Q24-P24,1)*24,0)-N(R24))</f>
        <v/>
      </c>
      <c r="T24" s="12" t="n"/>
      <c r="U24" s="13">
        <f>IF(T24="","",S24*T24)</f>
        <v/>
      </c>
    </row>
    <row r="25">
      <c r="A25" s="8" t="inlineStr">
        <is>
          <t>Gaming</t>
        </is>
      </c>
      <c r="B25" s="3" t="n"/>
      <c r="C25" s="3" t="n"/>
      <c r="D25" s="9" t="n"/>
      <c r="E25" s="9" t="n"/>
      <c r="F25" s="9" t="n"/>
      <c r="G25" s="9" t="n"/>
      <c r="H25" s="9" t="n"/>
      <c r="I25" s="9" t="n"/>
      <c r="J25" s="9" t="n"/>
      <c r="K25" s="9" t="n"/>
      <c r="L25" s="9" t="n"/>
      <c r="M25" s="9" t="n"/>
      <c r="N25" s="9" t="n"/>
      <c r="O25" s="9" t="n"/>
      <c r="P25" s="9" t="n"/>
      <c r="Q25" s="9" t="n"/>
      <c r="R25" s="10" t="n"/>
      <c r="S25" s="11">
        <f>MAX(0,IF(AND(D25&lt;&gt;"",E25&lt;&gt;""),MOD(E25-D25,1)*24,0)+IF(AND(F25&lt;&gt;"",G25&lt;&gt;""),MOD(G25-F25,1)*24,0)+IF(AND(H25&lt;&gt;"",I25&lt;&gt;""),MOD(I25-H25,1)*24,0)+IF(AND(J25&lt;&gt;"",K25&lt;&gt;""),MOD(K25-J25,1)*24,0)+IF(AND(L25&lt;&gt;"",M25&lt;&gt;""),MOD(M25-L25,1)*24,0)+IF(AND(N25&lt;&gt;"",O25&lt;&gt;""),MOD(O25-N25,1)*24,0)+IF(AND(P25&lt;&gt;"",Q25&lt;&gt;""),MOD(Q25-P25,1)*24,0)-N(R25))</f>
        <v/>
      </c>
      <c r="T25" s="12" t="n"/>
      <c r="U25" s="13">
        <f>IF(T25="","",S25*T25)</f>
        <v/>
      </c>
    </row>
    <row r="26">
      <c r="A26" s="8" t="inlineStr">
        <is>
          <t>Gaming</t>
        </is>
      </c>
      <c r="B26" s="3" t="n"/>
      <c r="C26" s="3" t="n"/>
      <c r="D26" s="9" t="n"/>
      <c r="E26" s="9" t="n"/>
      <c r="F26" s="9" t="n"/>
      <c r="G26" s="9" t="n"/>
      <c r="H26" s="9" t="n"/>
      <c r="I26" s="9" t="n"/>
      <c r="J26" s="9" t="n"/>
      <c r="K26" s="9" t="n"/>
      <c r="L26" s="9" t="n"/>
      <c r="M26" s="9" t="n"/>
      <c r="N26" s="9" t="n"/>
      <c r="O26" s="9" t="n"/>
      <c r="P26" s="9" t="n"/>
      <c r="Q26" s="9" t="n"/>
      <c r="R26" s="10" t="n"/>
      <c r="S26" s="11">
        <f>MAX(0,IF(AND(D26&lt;&gt;"",E26&lt;&gt;""),MOD(E26-D26,1)*24,0)+IF(AND(F26&lt;&gt;"",G26&lt;&gt;""),MOD(G26-F26,1)*24,0)+IF(AND(H26&lt;&gt;"",I26&lt;&gt;""),MOD(I26-H26,1)*24,0)+IF(AND(J26&lt;&gt;"",K26&lt;&gt;""),MOD(K26-J26,1)*24,0)+IF(AND(L26&lt;&gt;"",M26&lt;&gt;""),MOD(M26-L26,1)*24,0)+IF(AND(N26&lt;&gt;"",O26&lt;&gt;""),MOD(O26-N26,1)*24,0)+IF(AND(P26&lt;&gt;"",Q26&lt;&gt;""),MOD(Q26-P26,1)*24,0)-N(R26))</f>
        <v/>
      </c>
      <c r="T26" s="12" t="n"/>
      <c r="U26" s="13">
        <f>IF(T26="","",S26*T26)</f>
        <v/>
      </c>
    </row>
    <row r="27">
      <c r="A27" s="8" t="inlineStr">
        <is>
          <t>Gaming</t>
        </is>
      </c>
      <c r="B27" s="3" t="n"/>
      <c r="C27" s="3" t="n"/>
      <c r="D27" s="9" t="n"/>
      <c r="E27" s="9" t="n"/>
      <c r="F27" s="9" t="n"/>
      <c r="G27" s="9" t="n"/>
      <c r="H27" s="9" t="n"/>
      <c r="I27" s="9" t="n"/>
      <c r="J27" s="9" t="n"/>
      <c r="K27" s="9" t="n"/>
      <c r="L27" s="9" t="n"/>
      <c r="M27" s="9" t="n"/>
      <c r="N27" s="9" t="n"/>
      <c r="O27" s="9" t="n"/>
      <c r="P27" s="9" t="n"/>
      <c r="Q27" s="9" t="n"/>
      <c r="R27" s="10" t="n"/>
      <c r="S27" s="11">
        <f>MAX(0,IF(AND(D27&lt;&gt;"",E27&lt;&gt;""),MOD(E27-D27,1)*24,0)+IF(AND(F27&lt;&gt;"",G27&lt;&gt;""),MOD(G27-F27,1)*24,0)+IF(AND(H27&lt;&gt;"",I27&lt;&gt;""),MOD(I27-H27,1)*24,0)+IF(AND(J27&lt;&gt;"",K27&lt;&gt;""),MOD(K27-J27,1)*24,0)+IF(AND(L27&lt;&gt;"",M27&lt;&gt;""),MOD(M27-L27,1)*24,0)+IF(AND(N27&lt;&gt;"",O27&lt;&gt;""),MOD(O27-N27,1)*24,0)+IF(AND(P27&lt;&gt;"",Q27&lt;&gt;""),MOD(Q27-P27,1)*24,0)-N(R27))</f>
        <v/>
      </c>
      <c r="T27" s="12" t="n"/>
      <c r="U27" s="13">
        <f>IF(T27="","",S27*T27)</f>
        <v/>
      </c>
    </row>
    <row r="28">
      <c r="A28" s="8" t="inlineStr">
        <is>
          <t>Functions</t>
        </is>
      </c>
      <c r="B28" s="3" t="n"/>
      <c r="C28" s="3" t="n"/>
      <c r="D28" s="9" t="n"/>
      <c r="E28" s="9" t="n"/>
      <c r="F28" s="9" t="n"/>
      <c r="G28" s="9" t="n"/>
      <c r="H28" s="9" t="n"/>
      <c r="I28" s="9" t="n"/>
      <c r="J28" s="9" t="n"/>
      <c r="K28" s="9" t="n"/>
      <c r="L28" s="9" t="n"/>
      <c r="M28" s="9" t="n"/>
      <c r="N28" s="9" t="n"/>
      <c r="O28" s="9" t="n"/>
      <c r="P28" s="9" t="n"/>
      <c r="Q28" s="9" t="n"/>
      <c r="R28" s="10" t="n"/>
      <c r="S28" s="11">
        <f>MAX(0,IF(AND(D28&lt;&gt;"",E28&lt;&gt;""),MOD(E28-D28,1)*24,0)+IF(AND(F28&lt;&gt;"",G28&lt;&gt;""),MOD(G28-F28,1)*24,0)+IF(AND(H28&lt;&gt;"",I28&lt;&gt;""),MOD(I28-H28,1)*24,0)+IF(AND(J28&lt;&gt;"",K28&lt;&gt;""),MOD(K28-J28,1)*24,0)+IF(AND(L28&lt;&gt;"",M28&lt;&gt;""),MOD(M28-L28,1)*24,0)+IF(AND(N28&lt;&gt;"",O28&lt;&gt;""),MOD(O28-N28,1)*24,0)+IF(AND(P28&lt;&gt;"",Q28&lt;&gt;""),MOD(Q28-P28,1)*24,0)-N(R28))</f>
        <v/>
      </c>
      <c r="T28" s="12" t="n"/>
      <c r="U28" s="13">
        <f>IF(T28="","",S28*T28)</f>
        <v/>
      </c>
    </row>
    <row r="29">
      <c r="A29" s="8" t="inlineStr">
        <is>
          <t>Functions</t>
        </is>
      </c>
      <c r="B29" s="3" t="n"/>
      <c r="C29" s="3" t="n"/>
      <c r="D29" s="9" t="n"/>
      <c r="E29" s="9" t="n"/>
      <c r="F29" s="9" t="n"/>
      <c r="G29" s="9" t="n"/>
      <c r="H29" s="9" t="n"/>
      <c r="I29" s="9" t="n"/>
      <c r="J29" s="9" t="n"/>
      <c r="K29" s="9" t="n"/>
      <c r="L29" s="9" t="n"/>
      <c r="M29" s="9" t="n"/>
      <c r="N29" s="9" t="n"/>
      <c r="O29" s="9" t="n"/>
      <c r="P29" s="9" t="n"/>
      <c r="Q29" s="9" t="n"/>
      <c r="R29" s="10" t="n"/>
      <c r="S29" s="11">
        <f>MAX(0,IF(AND(D29&lt;&gt;"",E29&lt;&gt;""),MOD(E29-D29,1)*24,0)+IF(AND(F29&lt;&gt;"",G29&lt;&gt;""),MOD(G29-F29,1)*24,0)+IF(AND(H29&lt;&gt;"",I29&lt;&gt;""),MOD(I29-H29,1)*24,0)+IF(AND(J29&lt;&gt;"",K29&lt;&gt;""),MOD(K29-J29,1)*24,0)+IF(AND(L29&lt;&gt;"",M29&lt;&gt;""),MOD(M29-L29,1)*24,0)+IF(AND(N29&lt;&gt;"",O29&lt;&gt;""),MOD(O29-N29,1)*24,0)+IF(AND(P29&lt;&gt;"",Q29&lt;&gt;""),MOD(Q29-P29,1)*24,0)-N(R29))</f>
        <v/>
      </c>
      <c r="T29" s="12" t="n"/>
      <c r="U29" s="13">
        <f>IF(T29="","",S29*T29)</f>
        <v/>
      </c>
    </row>
    <row r="30">
      <c r="A30" s="8" t="inlineStr">
        <is>
          <t>Functions</t>
        </is>
      </c>
      <c r="B30" s="3" t="n"/>
      <c r="C30" s="3" t="n"/>
      <c r="D30" s="9" t="n"/>
      <c r="E30" s="9" t="n"/>
      <c r="F30" s="9" t="n"/>
      <c r="G30" s="9" t="n"/>
      <c r="H30" s="9" t="n"/>
      <c r="I30" s="9" t="n"/>
      <c r="J30" s="9" t="n"/>
      <c r="K30" s="9" t="n"/>
      <c r="L30" s="9" t="n"/>
      <c r="M30" s="9" t="n"/>
      <c r="N30" s="9" t="n"/>
      <c r="O30" s="9" t="n"/>
      <c r="P30" s="9" t="n"/>
      <c r="Q30" s="9" t="n"/>
      <c r="R30" s="10" t="n"/>
      <c r="S30" s="11">
        <f>MAX(0,IF(AND(D30&lt;&gt;"",E30&lt;&gt;""),MOD(E30-D30,1)*24,0)+IF(AND(F30&lt;&gt;"",G30&lt;&gt;""),MOD(G30-F30,1)*24,0)+IF(AND(H30&lt;&gt;"",I30&lt;&gt;""),MOD(I30-H30,1)*24,0)+IF(AND(J30&lt;&gt;"",K30&lt;&gt;""),MOD(K30-J30,1)*24,0)+IF(AND(L30&lt;&gt;"",M30&lt;&gt;""),MOD(M30-L30,1)*24,0)+IF(AND(N30&lt;&gt;"",O30&lt;&gt;""),MOD(O30-N30,1)*24,0)+IF(AND(P30&lt;&gt;"",Q30&lt;&gt;""),MOD(Q30-P30,1)*24,0)-N(R30))</f>
        <v/>
      </c>
      <c r="T30" s="12" t="n"/>
      <c r="U30" s="13">
        <f>IF(T30="","",S30*T30)</f>
        <v/>
      </c>
    </row>
    <row r="31">
      <c r="A31" s="8" t="inlineStr">
        <is>
          <t>Functions</t>
        </is>
      </c>
      <c r="B31" s="3" t="n"/>
      <c r="C31" s="3" t="n"/>
      <c r="D31" s="9" t="n"/>
      <c r="E31" s="9" t="n"/>
      <c r="F31" s="9" t="n"/>
      <c r="G31" s="9" t="n"/>
      <c r="H31" s="9" t="n"/>
      <c r="I31" s="9" t="n"/>
      <c r="J31" s="9" t="n"/>
      <c r="K31" s="9" t="n"/>
      <c r="L31" s="9" t="n"/>
      <c r="M31" s="9" t="n"/>
      <c r="N31" s="9" t="n"/>
      <c r="O31" s="9" t="n"/>
      <c r="P31" s="9" t="n"/>
      <c r="Q31" s="9" t="n"/>
      <c r="R31" s="10" t="n"/>
      <c r="S31" s="11">
        <f>MAX(0,IF(AND(D31&lt;&gt;"",E31&lt;&gt;""),MOD(E31-D31,1)*24,0)+IF(AND(F31&lt;&gt;"",G31&lt;&gt;""),MOD(G31-F31,1)*24,0)+IF(AND(H31&lt;&gt;"",I31&lt;&gt;""),MOD(I31-H31,1)*24,0)+IF(AND(J31&lt;&gt;"",K31&lt;&gt;""),MOD(K31-J31,1)*24,0)+IF(AND(L31&lt;&gt;"",M31&lt;&gt;""),MOD(M31-L31,1)*24,0)+IF(AND(N31&lt;&gt;"",O31&lt;&gt;""),MOD(O31-N31,1)*24,0)+IF(AND(P31&lt;&gt;"",Q31&lt;&gt;""),MOD(Q31-P31,1)*24,0)-N(R31))</f>
        <v/>
      </c>
      <c r="T31" s="12" t="n"/>
      <c r="U31" s="13">
        <f>IF(T31="","",S31*T31)</f>
        <v/>
      </c>
    </row>
    <row r="32">
      <c r="A32" s="14" t="inlineStr">
        <is>
          <t>Total</t>
        </is>
      </c>
      <c r="B32" s="14" t="n"/>
      <c r="C32" s="14" t="n"/>
      <c r="D32" s="14" t="n"/>
      <c r="E32" s="14" t="n"/>
      <c r="F32" s="14" t="n"/>
      <c r="G32" s="14" t="n"/>
      <c r="H32" s="14" t="n"/>
      <c r="I32" s="14" t="n"/>
      <c r="J32" s="14" t="n"/>
      <c r="K32" s="14" t="n"/>
      <c r="L32" s="14" t="n"/>
      <c r="M32" s="14" t="n"/>
      <c r="N32" s="14" t="n"/>
      <c r="O32" s="14" t="n"/>
      <c r="P32" s="14" t="n"/>
      <c r="Q32" s="14" t="n"/>
      <c r="R32" s="14" t="n"/>
      <c r="S32" s="15">
        <f>SUM(S8:S31)</f>
        <v/>
      </c>
      <c r="T32" s="14" t="n"/>
      <c r="U32" s="16">
        <f>SUM(U8:U31)</f>
        <v/>
      </c>
    </row>
    <row r="33">
      <c r="A33" s="17" t="inlineStr">
        <is>
          <t>Est. base cost is hours × base rate only. It leaves out penalty rates, casual loading, allowances, overtime and super, so treat it as a floor, not your wage bill.</t>
        </is>
      </c>
    </row>
    <row r="35">
      <c r="A35" s="18" t="inlineStr">
        <is>
          <t>Cover by section</t>
        </is>
      </c>
    </row>
    <row r="36">
      <c r="A36" s="19" t="inlineStr">
        <is>
          <t>Section</t>
        </is>
      </c>
      <c r="B36" s="19">
        <f>LEFT(D6,3)</f>
        <v/>
      </c>
      <c r="C36" s="19">
        <f>LEFT(F6,3)</f>
        <v/>
      </c>
      <c r="D36" s="19">
        <f>LEFT(H6,3)</f>
        <v/>
      </c>
      <c r="E36" s="19">
        <f>LEFT(J6,3)</f>
        <v/>
      </c>
      <c r="F36" s="19">
        <f>LEFT(L6,3)</f>
        <v/>
      </c>
      <c r="G36" s="19">
        <f>LEFT(N6,3)</f>
        <v/>
      </c>
      <c r="H36" s="19">
        <f>LEFT(P6,3)</f>
        <v/>
      </c>
    </row>
    <row r="37">
      <c r="A37" s="8" t="inlineStr">
        <is>
          <t>Bar</t>
        </is>
      </c>
      <c r="B37" s="20">
        <f>COUNTIFS($A$8:$A$31,$A37,D$8:D$31,"&lt;&gt;")</f>
        <v/>
      </c>
      <c r="C37" s="20">
        <f>COUNTIFS($A$8:$A$31,$A37,F$8:F$31,"&lt;&gt;")</f>
        <v/>
      </c>
      <c r="D37" s="20">
        <f>COUNTIFS($A$8:$A$31,$A37,H$8:H$31,"&lt;&gt;")</f>
        <v/>
      </c>
      <c r="E37" s="20">
        <f>COUNTIFS($A$8:$A$31,$A37,J$8:J$31,"&lt;&gt;")</f>
        <v/>
      </c>
      <c r="F37" s="20">
        <f>COUNTIFS($A$8:$A$31,$A37,L$8:L$31,"&lt;&gt;")</f>
        <v/>
      </c>
      <c r="G37" s="20">
        <f>COUNTIFS($A$8:$A$31,$A37,N$8:N$31,"&lt;&gt;")</f>
        <v/>
      </c>
      <c r="H37" s="20">
        <f>COUNTIFS($A$8:$A$31,$A37,P$8:P$31,"&lt;&gt;")</f>
        <v/>
      </c>
    </row>
    <row r="38">
      <c r="A38" s="8" t="inlineStr">
        <is>
          <t>Floor</t>
        </is>
      </c>
      <c r="B38" s="20">
        <f>COUNTIFS($A$8:$A$31,$A38,D$8:D$31,"&lt;&gt;")</f>
        <v/>
      </c>
      <c r="C38" s="20">
        <f>COUNTIFS($A$8:$A$31,$A38,F$8:F$31,"&lt;&gt;")</f>
        <v/>
      </c>
      <c r="D38" s="20">
        <f>COUNTIFS($A$8:$A$31,$A38,H$8:H$31,"&lt;&gt;")</f>
        <v/>
      </c>
      <c r="E38" s="20">
        <f>COUNTIFS($A$8:$A$31,$A38,J$8:J$31,"&lt;&gt;")</f>
        <v/>
      </c>
      <c r="F38" s="20">
        <f>COUNTIFS($A$8:$A$31,$A38,L$8:L$31,"&lt;&gt;")</f>
        <v/>
      </c>
      <c r="G38" s="20">
        <f>COUNTIFS($A$8:$A$31,$A38,N$8:N$31,"&lt;&gt;")</f>
        <v/>
      </c>
      <c r="H38" s="20">
        <f>COUNTIFS($A$8:$A$31,$A38,P$8:P$31,"&lt;&gt;")</f>
        <v/>
      </c>
    </row>
    <row r="39">
      <c r="A39" s="8" t="inlineStr">
        <is>
          <t>Kitchen</t>
        </is>
      </c>
      <c r="B39" s="20">
        <f>COUNTIFS($A$8:$A$31,$A39,D$8:D$31,"&lt;&gt;")</f>
        <v/>
      </c>
      <c r="C39" s="20">
        <f>COUNTIFS($A$8:$A$31,$A39,F$8:F$31,"&lt;&gt;")</f>
        <v/>
      </c>
      <c r="D39" s="20">
        <f>COUNTIFS($A$8:$A$31,$A39,H$8:H$31,"&lt;&gt;")</f>
        <v/>
      </c>
      <c r="E39" s="20">
        <f>COUNTIFS($A$8:$A$31,$A39,J$8:J$31,"&lt;&gt;")</f>
        <v/>
      </c>
      <c r="F39" s="20">
        <f>COUNTIFS($A$8:$A$31,$A39,L$8:L$31,"&lt;&gt;")</f>
        <v/>
      </c>
      <c r="G39" s="20">
        <f>COUNTIFS($A$8:$A$31,$A39,N$8:N$31,"&lt;&gt;")</f>
        <v/>
      </c>
      <c r="H39" s="20">
        <f>COUNTIFS($A$8:$A$31,$A39,P$8:P$31,"&lt;&gt;")</f>
        <v/>
      </c>
    </row>
    <row r="40">
      <c r="A40" s="8" t="inlineStr">
        <is>
          <t>Gaming</t>
        </is>
      </c>
      <c r="B40" s="20">
        <f>COUNTIFS($A$8:$A$31,$A40,D$8:D$31,"&lt;&gt;")</f>
        <v/>
      </c>
      <c r="C40" s="20">
        <f>COUNTIFS($A$8:$A$31,$A40,F$8:F$31,"&lt;&gt;")</f>
        <v/>
      </c>
      <c r="D40" s="20">
        <f>COUNTIFS($A$8:$A$31,$A40,H$8:H$31,"&lt;&gt;")</f>
        <v/>
      </c>
      <c r="E40" s="20">
        <f>COUNTIFS($A$8:$A$31,$A40,J$8:J$31,"&lt;&gt;")</f>
        <v/>
      </c>
      <c r="F40" s="20">
        <f>COUNTIFS($A$8:$A$31,$A40,L$8:L$31,"&lt;&gt;")</f>
        <v/>
      </c>
      <c r="G40" s="20">
        <f>COUNTIFS($A$8:$A$31,$A40,N$8:N$31,"&lt;&gt;")</f>
        <v/>
      </c>
      <c r="H40" s="20">
        <f>COUNTIFS($A$8:$A$31,$A40,P$8:P$31,"&lt;&gt;")</f>
        <v/>
      </c>
    </row>
    <row r="41">
      <c r="A41" s="8" t="inlineStr">
        <is>
          <t>Functions</t>
        </is>
      </c>
      <c r="B41" s="20">
        <f>COUNTIFS($A$8:$A$31,$A41,D$8:D$31,"&lt;&gt;")</f>
        <v/>
      </c>
      <c r="C41" s="20">
        <f>COUNTIFS($A$8:$A$31,$A41,F$8:F$31,"&lt;&gt;")</f>
        <v/>
      </c>
      <c r="D41" s="20">
        <f>COUNTIFS($A$8:$A$31,$A41,H$8:H$31,"&lt;&gt;")</f>
        <v/>
      </c>
      <c r="E41" s="20">
        <f>COUNTIFS($A$8:$A$31,$A41,J$8:J$31,"&lt;&gt;")</f>
        <v/>
      </c>
      <c r="F41" s="20">
        <f>COUNTIFS($A$8:$A$31,$A41,L$8:L$31,"&lt;&gt;")</f>
        <v/>
      </c>
      <c r="G41" s="20">
        <f>COUNTIFS($A$8:$A$31,$A41,N$8:N$31,"&lt;&gt;")</f>
        <v/>
      </c>
      <c r="H41" s="20">
        <f>COUNTIFS($A$8:$A$31,$A41,P$8:P$31,"&lt;&gt;")</f>
        <v/>
      </c>
    </row>
    <row r="42">
      <c r="A42" s="14" t="inlineStr">
        <is>
          <t>Hours (before breaks)</t>
        </is>
      </c>
      <c r="B42" s="21">
        <f>SUMPRODUCT((D$8:D$31&lt;&gt;"")*(E$8:E$31&lt;&gt;"")*MOD(E$8:E$31-D$8:D$31,1)*24)</f>
        <v/>
      </c>
      <c r="C42" s="21">
        <f>SUMPRODUCT((F$8:F$31&lt;&gt;"")*(G$8:G$31&lt;&gt;"")*MOD(G$8:G$31-F$8:F$31,1)*24)</f>
        <v/>
      </c>
      <c r="D42" s="21">
        <f>SUMPRODUCT((H$8:H$31&lt;&gt;"")*(I$8:I$31&lt;&gt;"")*MOD(I$8:I$31-H$8:H$31,1)*24)</f>
        <v/>
      </c>
      <c r="E42" s="21">
        <f>SUMPRODUCT((J$8:J$31&lt;&gt;"")*(K$8:K$31&lt;&gt;"")*MOD(K$8:K$31-J$8:J$31,1)*24)</f>
        <v/>
      </c>
      <c r="F42" s="21">
        <f>SUMPRODUCT((L$8:L$31&lt;&gt;"")*(M$8:M$31&lt;&gt;"")*MOD(M$8:M$31-L$8:L$31,1)*24)</f>
        <v/>
      </c>
      <c r="G42" s="21">
        <f>SUMPRODUCT((N$8:N$31&lt;&gt;"")*(O$8:O$31&lt;&gt;"")*MOD(O$8:O$31-N$8:N$31,1)*24)</f>
        <v/>
      </c>
      <c r="H42" s="21">
        <f>SUMPRODUCT((P$8:P$31&lt;&gt;"")*(Q$8:Q$31&lt;&gt;"")*MOD(Q$8:Q$31-P$8:P$31,1)*24)</f>
        <v/>
      </c>
    </row>
    <row r="43">
      <c r="A43" s="17" t="inlineStr">
        <is>
          <t>A 0 on a night you trade is a gap in cover. Check it before you publish.</t>
        </is>
      </c>
    </row>
  </sheetData>
  <mergeCells count="14">
    <mergeCell ref="D6:E6"/>
    <mergeCell ref="B6:B7"/>
    <mergeCell ref="H6:I6"/>
    <mergeCell ref="L6:M6"/>
    <mergeCell ref="J6:K6"/>
    <mergeCell ref="P6:Q6"/>
    <mergeCell ref="N6:O6"/>
    <mergeCell ref="F6:G6"/>
    <mergeCell ref="C6:C7"/>
    <mergeCell ref="R6:R7"/>
    <mergeCell ref="T6:T7"/>
    <mergeCell ref="U6:U7"/>
    <mergeCell ref="S6:S7"/>
    <mergeCell ref="A6:A7"/>
  </mergeCells>
  <dataValidations count="1">
    <dataValidation sqref="D8:Q31" showDropDown="0" showInputMessage="0" showErrorMessage="1" allowBlank="1" errorTitle="Time" error="Enter a time like 17:00" type="time" operator="between">
      <formula1>0</formula1>
      <formula2>0.999988426</formula2>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A15"/>
  <sheetViews>
    <sheetView showGridLines="0" workbookViewId="0">
      <selection activeCell="A1" sqref="A1"/>
    </sheetView>
  </sheetViews>
  <sheetFormatPr baseColWidth="8" defaultRowHeight="15"/>
  <cols>
    <col width="110" customWidth="1" min="1" max="1"/>
  </cols>
  <sheetData>
    <row r="1">
      <c r="A1" s="22" t="inlineStr">
        <is>
          <t>How to use this roster template</t>
        </is>
      </c>
    </row>
    <row r="2">
      <c r="A2" s="23" t="inlineStr"/>
    </row>
    <row r="3">
      <c r="A3" s="23" t="inlineStr">
        <is>
          <t>1. On the Roster tab, enter the venue and the Monday the week starts. The day headings update themselves.</t>
        </is>
      </c>
    </row>
    <row r="4">
      <c r="A4" s="23" t="inlineStr">
        <is>
          <t>2. Rename the sections in column A to match how your venue runs (Bar, Floor, Kitchen, Gaming, Functions to start). For more people, insert a row inside a section and copy the row above into it, so it keeps the hours formula. Delete any rows you do not need.</t>
        </is>
      </c>
    </row>
    <row r="5">
      <c r="A5" s="23" t="inlineStr">
        <is>
          <t>3. For each person, type start and finish times for the days they work, as 24-hour times like 17:00. Leave days off blank. A finish after midnight, such as 01:00, is counted as the next morning.</t>
        </is>
      </c>
    </row>
    <row r="6">
      <c r="A6" s="23" t="inlineStr">
        <is>
          <t>4. Enter each person's unpaid breaks for the week in hours, so rostered hours reflect paid time.</t>
        </is>
      </c>
    </row>
    <row r="7">
      <c r="A7" s="23" t="inlineStr">
        <is>
          <t>5. Optional: enter a base hourly rate to see a rough base wage cost. Penalty rates, casual loading, allowances, overtime and super are not included.</t>
        </is>
      </c>
    </row>
    <row r="8">
      <c r="A8" s="23" t="inlineStr">
        <is>
          <t>6. Before you publish, check "Cover by section" under the roster. A 0 on a night you trade means that section has nobody rostered.</t>
        </is>
      </c>
    </row>
    <row r="9">
      <c r="A9" s="23" t="inlineStr"/>
    </row>
    <row r="10">
      <c r="A10" s="24" t="inlineStr">
        <is>
          <t>Good to know</t>
        </is>
      </c>
    </row>
    <row r="11">
      <c r="A11" s="23" t="inlineStr">
        <is>
          <t>This template records rostered hours. It does not work out award pay. Check minimum shift lengths, breaks and pay rates for your award at awards.fairwork.gov.au. This is general information, not legal advice.</t>
        </is>
      </c>
    </row>
    <row r="12">
      <c r="A12" s="23" t="inlineStr">
        <is>
          <t>It works in Excel, Numbers and Google Sheets (File &gt; Import in Sheets).</t>
        </is>
      </c>
    </row>
    <row r="13">
      <c r="A13" s="23" t="inlineStr"/>
    </row>
    <row r="14">
      <c r="A14" s="24" t="inlineStr">
        <is>
          <t>Made by Kaslu Work</t>
        </is>
      </c>
    </row>
    <row r="15">
      <c r="A15" s="23" t="inlineStr">
        <is>
          <t>Kaslu Work is rostering and clock-in for Australian hospitality groups. Each venue is set up the way it runs, staff get the roster on their phone, and clock-ins only count once they are on site. Early access: kasluwork.com.au</t>
        </is>
      </c>
    </row>
  </sheetData>
  <hyperlinks>
    <hyperlink xmlns:r="http://schemas.openxmlformats.org/officeDocument/2006/relationships" ref="A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Kaslu Work</dc:creator>
  <dc:title>Hospitality roster template</dc:title>
  <dcterms:created xsi:type="dcterms:W3CDTF">2026-09-26T03:14:50Z</dcterms:created>
  <dcterms:modified xsi:type="dcterms:W3CDTF">2026-09-26T03:14:50Z</dcterms:modified>
</cp:coreProperties>
</file>